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Sayfa1" sheetId="1" r:id="rId1"/>
  </sheets>
  <definedNames>
    <definedName name="solver_adj" localSheetId="0" hidden="1">Sayfa1!$A$1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Sayfa1!$B$1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8" i="1"/>
  <c r="E8" i="1"/>
  <c r="D8" i="1"/>
  <c r="E7" i="1"/>
  <c r="N13" i="1" l="1"/>
  <c r="O13" i="1" s="1"/>
  <c r="P13" i="1"/>
  <c r="O7" i="1"/>
  <c r="O8" i="1"/>
  <c r="P8" i="1"/>
  <c r="N9" i="1"/>
  <c r="O9" i="1" s="1"/>
  <c r="F19" i="1"/>
  <c r="E19" i="1"/>
  <c r="D20" i="1" s="1"/>
  <c r="F15" i="1"/>
  <c r="E15" i="1"/>
  <c r="D16" i="1" s="1"/>
  <c r="F7" i="1"/>
  <c r="P9" i="1" l="1"/>
  <c r="N10" i="1"/>
  <c r="G20" i="1"/>
  <c r="E20" i="1"/>
  <c r="D21" i="1" s="1"/>
  <c r="F20" i="1"/>
  <c r="G16" i="1"/>
  <c r="E16" i="1"/>
  <c r="F16" i="1"/>
  <c r="G8" i="1"/>
  <c r="D9" i="1"/>
  <c r="P10" i="1" l="1"/>
  <c r="O10" i="1"/>
  <c r="N11" i="1" s="1"/>
  <c r="G21" i="1"/>
  <c r="E21" i="1"/>
  <c r="F21" i="1"/>
  <c r="E9" i="1"/>
  <c r="F9" i="1"/>
  <c r="O11" i="1" l="1"/>
  <c r="N12" i="1" s="1"/>
  <c r="P11" i="1"/>
  <c r="D22" i="1"/>
  <c r="G22" i="1"/>
  <c r="E22" i="1"/>
  <c r="F22" i="1"/>
  <c r="D10" i="1"/>
  <c r="O12" i="1" l="1"/>
  <c r="P12" i="1"/>
  <c r="G10" i="1"/>
  <c r="F10" i="1"/>
  <c r="E10" i="1"/>
  <c r="D11" i="1" l="1"/>
  <c r="G11" i="1" l="1"/>
  <c r="F11" i="1"/>
  <c r="E11" i="1"/>
  <c r="D12" i="1" l="1"/>
  <c r="G12" i="1" l="1"/>
  <c r="F12" i="1"/>
  <c r="E12" i="1"/>
</calcChain>
</file>

<file path=xl/sharedStrings.xml><?xml version="1.0" encoding="utf-8"?>
<sst xmlns="http://schemas.openxmlformats.org/spreadsheetml/2006/main" count="53" uniqueCount="26">
  <si>
    <t>Çözüm 1</t>
  </si>
  <si>
    <t>Newton-Raphson genel formül</t>
  </si>
  <si>
    <t>Fonksiyon</t>
  </si>
  <si>
    <t>i</t>
  </si>
  <si>
    <t>x</t>
  </si>
  <si>
    <t>f(x)</t>
  </si>
  <si>
    <t>f'(x)</t>
  </si>
  <si>
    <t>%ey</t>
  </si>
  <si>
    <t>x1</t>
  </si>
  <si>
    <t>x2</t>
  </si>
  <si>
    <t>x0</t>
  </si>
  <si>
    <t>x3</t>
  </si>
  <si>
    <t>x4</t>
  </si>
  <si>
    <t>x5</t>
  </si>
  <si>
    <t>A)</t>
  </si>
  <si>
    <t>B)</t>
  </si>
  <si>
    <t>C)</t>
  </si>
  <si>
    <t>Çözüm 2</t>
  </si>
  <si>
    <t>Sekant kök bulma yöntemi</t>
  </si>
  <si>
    <t>x-1</t>
  </si>
  <si>
    <t>5. iterasyon sonucu istenilen yaklaşık bağıl orana ulaşılmış çözüm yeterli görülmüştür.</t>
  </si>
  <si>
    <t>1. itarasyon sonucu f'(x)=0 durumu Newton-Raphson yöntemini tanımsız yapmıştır</t>
  </si>
  <si>
    <t>Yöntem verilen x0=8 değeri ile ıraksamıştır.</t>
  </si>
  <si>
    <t>Açıklama  A)</t>
  </si>
  <si>
    <t>Açıklama  B)</t>
  </si>
  <si>
    <t>Açıklama 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</si>
</sst>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charset val="16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/>
    <xf numFmtId="0" fontId="0" fillId="4" borderId="4" xfId="0" applyFill="1" applyBorder="1"/>
    <xf numFmtId="0" fontId="0" fillId="3" borderId="2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3" xfId="0" applyFill="1" applyBorder="1"/>
    <xf numFmtId="0" fontId="0" fillId="7" borderId="3" xfId="0" applyFill="1" applyBorder="1"/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1</xdr:row>
      <xdr:rowOff>9525</xdr:rowOff>
    </xdr:from>
    <xdr:ext cx="1905000" cy="4482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Metin kutusu 2"/>
            <xdr:cNvSpPr txBox="1"/>
          </xdr:nvSpPr>
          <xdr:spPr>
            <a:xfrm>
              <a:off x="2381250" y="200025"/>
              <a:ext cx="1905000" cy="4482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tr-T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tr-T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p>
                            <m: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3" name="Metin kutusu 2"/>
            <xdr:cNvSpPr txBox="1"/>
          </xdr:nvSpPr>
          <xdr:spPr>
            <a:xfrm>
              <a:off x="2381250" y="200025"/>
              <a:ext cx="1905000" cy="4482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tr-T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𝑥_(𝑖+1)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tr-T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𝑥_𝑖−𝑓(𝑥_𝑖 )/(𝑓^′ (𝑥_𝑖 ) 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4</xdr:col>
      <xdr:colOff>476250</xdr:colOff>
      <xdr:row>3</xdr:row>
      <xdr:rowOff>14287</xdr:rowOff>
    </xdr:from>
    <xdr:ext cx="1606850" cy="177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Metin kutusu 3"/>
            <xdr:cNvSpPr txBox="1"/>
          </xdr:nvSpPr>
          <xdr:spPr>
            <a:xfrm>
              <a:off x="2914650" y="585787"/>
              <a:ext cx="1606850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tr-TR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tr-T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−0,5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r>
                      <a:rPr lang="tr-TR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4−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tr-TR" sz="1100" b="0" i="1">
                        <a:latin typeface="Cambria Math" panose="02040503050406030204" pitchFamily="18" charset="0"/>
                      </a:rPr>
                      <m:t>−2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4" name="Metin kutusu 3"/>
            <xdr:cNvSpPr txBox="1"/>
          </xdr:nvSpPr>
          <xdr:spPr>
            <a:xfrm>
              <a:off x="2914650" y="585787"/>
              <a:ext cx="1606850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i="0">
                  <a:latin typeface="Cambria Math" panose="02040503050406030204" pitchFamily="18" charset="0"/>
                </a:rPr>
                <a:t>𝑓(𝑥)=</a:t>
              </a:r>
              <a:r>
                <a:rPr lang="tr-TR" sz="1100" b="0" i="0">
                  <a:latin typeface="Cambria Math" panose="02040503050406030204" pitchFamily="18" charset="0"/>
                </a:rPr>
                <a:t> 𝑒^(−0,5𝑥)  (4−𝑥)−2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4</xdr:col>
      <xdr:colOff>485775</xdr:colOff>
      <xdr:row>4</xdr:row>
      <xdr:rowOff>9525</xdr:rowOff>
    </xdr:from>
    <xdr:ext cx="1578061" cy="177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Metin kutusu 5"/>
            <xdr:cNvSpPr txBox="1"/>
          </xdr:nvSpPr>
          <xdr:spPr>
            <a:xfrm>
              <a:off x="2924175" y="771525"/>
              <a:ext cx="157806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i="1">
                        <a:latin typeface="Cambria Math" panose="02040503050406030204" pitchFamily="18" charset="0"/>
                      </a:rPr>
                      <m:t>𝑓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′</m:t>
                    </m:r>
                    <m:d>
                      <m:dPr>
                        <m:ctrlPr>
                          <a:rPr lang="tr-TR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tr-T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−0,5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r>
                      <a:rPr lang="tr-TR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0,5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−3</m:t>
                        </m:r>
                      </m:e>
                    </m:d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6" name="Metin kutusu 5"/>
            <xdr:cNvSpPr txBox="1"/>
          </xdr:nvSpPr>
          <xdr:spPr>
            <a:xfrm>
              <a:off x="2924175" y="771525"/>
              <a:ext cx="157806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i="0">
                  <a:latin typeface="Cambria Math" panose="02040503050406030204" pitchFamily="18" charset="0"/>
                </a:rPr>
                <a:t>𝑓</a:t>
              </a:r>
              <a:r>
                <a:rPr lang="tr-TR" sz="1100" b="0" i="0">
                  <a:latin typeface="Cambria Math" panose="02040503050406030204" pitchFamily="18" charset="0"/>
                </a:rPr>
                <a:t>′</a:t>
              </a:r>
              <a:r>
                <a:rPr lang="tr-TR" sz="1100" i="0">
                  <a:latin typeface="Cambria Math" panose="02040503050406030204" pitchFamily="18" charset="0"/>
                </a:rPr>
                <a:t>(𝑥)=</a:t>
              </a:r>
              <a:r>
                <a:rPr lang="tr-TR" sz="1100" b="0" i="0">
                  <a:latin typeface="Cambria Math" panose="02040503050406030204" pitchFamily="18" charset="0"/>
                </a:rPr>
                <a:t> 𝑒^(−0,5𝑥)  (0,5𝑥−3)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15</xdr:col>
      <xdr:colOff>276225</xdr:colOff>
      <xdr:row>1</xdr:row>
      <xdr:rowOff>4762</xdr:rowOff>
    </xdr:from>
    <xdr:ext cx="1713033" cy="358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Metin kutusu 6"/>
            <xdr:cNvSpPr txBox="1"/>
          </xdr:nvSpPr>
          <xdr:spPr>
            <a:xfrm>
              <a:off x="9420225" y="395287"/>
              <a:ext cx="1713033" cy="358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tr-T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tr-T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b>
                            </m:sSub>
                            <m: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b>
                            </m:sSub>
                          </m:e>
                        </m:d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tr-T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tr-T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tr-T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7" name="Metin kutusu 6"/>
            <xdr:cNvSpPr txBox="1"/>
          </xdr:nvSpPr>
          <xdr:spPr>
            <a:xfrm>
              <a:off x="9420225" y="395287"/>
              <a:ext cx="1713033" cy="358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𝑥_(𝑖+1)=𝑥_𝑖−𝑓(𝑥_𝑖 )(𝑥_(𝑖−1)−𝑥_𝑖 )/(𝑓(𝑥_(𝑖−1) )−𝑓(𝑥_𝑖 ) 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15</xdr:col>
      <xdr:colOff>133350</xdr:colOff>
      <xdr:row>3</xdr:row>
      <xdr:rowOff>104775</xdr:rowOff>
    </xdr:from>
    <xdr:ext cx="2225738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Metin kutusu 8"/>
            <xdr:cNvSpPr txBox="1"/>
          </xdr:nvSpPr>
          <xdr:spPr>
            <a:xfrm>
              <a:off x="9277350" y="876300"/>
              <a:ext cx="22257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tr-TR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tr-T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0,95</m:t>
                        </m:r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tr-TR" sz="1100" b="0" i="1">
                        <a:latin typeface="Cambria Math" panose="02040503050406030204" pitchFamily="18" charset="0"/>
                      </a:rPr>
                      <m:t>− </m:t>
                    </m:r>
                    <m:sSup>
                      <m:sSupPr>
                        <m:ctrlPr>
                          <a:rPr lang="tr-T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tr-T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5,9</m:t>
                        </m:r>
                        <m:r>
                          <a:rPr lang="tr-T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p>
                        <m:r>
                          <a:rPr lang="tr-T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tr-T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+10,9</m:t>
                    </m:r>
                    <m:r>
                      <a:rPr lang="tr-T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−6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9" name="Metin kutusu 8"/>
            <xdr:cNvSpPr txBox="1"/>
          </xdr:nvSpPr>
          <xdr:spPr>
            <a:xfrm>
              <a:off x="9277350" y="876300"/>
              <a:ext cx="22257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i="0">
                  <a:latin typeface="Cambria Math" panose="02040503050406030204" pitchFamily="18" charset="0"/>
                </a:rPr>
                <a:t>𝑓(𝑥)=</a:t>
              </a:r>
              <a:r>
                <a:rPr lang="tr-TR" sz="1100" b="0" i="0">
                  <a:latin typeface="Cambria Math" panose="02040503050406030204" pitchFamily="18" charset="0"/>
                </a:rPr>
                <a:t> 〖0,95𝑥〗^3− 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5,9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𝑥〗^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2+10,9𝑥</a:t>
              </a:r>
              <a:r>
                <a:rPr lang="tr-TR" sz="1100" b="0" i="0">
                  <a:latin typeface="Cambria Math" panose="02040503050406030204" pitchFamily="18" charset="0"/>
                </a:rPr>
                <a:t>−6</a:t>
              </a:r>
              <a:endParaRPr lang="tr-T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4" workbookViewId="0">
      <selection activeCell="D10" sqref="D10"/>
    </sheetView>
  </sheetViews>
  <sheetFormatPr defaultRowHeight="15" x14ac:dyDescent="0.25"/>
  <sheetData>
    <row r="1" spans="1:19" s="1" customFormat="1" ht="30.75" customHeight="1" x14ac:dyDescent="0.25">
      <c r="A1" s="14" t="s">
        <v>0</v>
      </c>
      <c r="B1" s="15"/>
      <c r="C1" s="15"/>
      <c r="D1" s="15"/>
      <c r="E1" s="15"/>
      <c r="F1" s="15"/>
      <c r="G1" s="15"/>
      <c r="H1" s="16"/>
      <c r="L1" s="14" t="s">
        <v>17</v>
      </c>
      <c r="M1" s="15"/>
      <c r="N1" s="15"/>
      <c r="O1" s="15"/>
      <c r="P1" s="15"/>
      <c r="Q1" s="15"/>
      <c r="R1" s="15"/>
      <c r="S1" s="16"/>
    </row>
    <row r="2" spans="1:19" x14ac:dyDescent="0.25">
      <c r="A2" s="22" t="s">
        <v>1</v>
      </c>
      <c r="B2" s="22"/>
      <c r="C2" s="22"/>
      <c r="D2" s="22"/>
      <c r="E2" s="27"/>
      <c r="F2" s="27"/>
      <c r="G2" s="27"/>
      <c r="H2" s="27"/>
      <c r="L2" s="22" t="s">
        <v>18</v>
      </c>
      <c r="M2" s="22"/>
      <c r="N2" s="22"/>
      <c r="O2" s="22"/>
      <c r="P2" s="23"/>
      <c r="Q2" s="23"/>
      <c r="R2" s="23"/>
      <c r="S2" s="23"/>
    </row>
    <row r="3" spans="1:19" x14ac:dyDescent="0.25">
      <c r="A3" s="22"/>
      <c r="B3" s="22"/>
      <c r="C3" s="22"/>
      <c r="D3" s="22"/>
      <c r="E3" s="23"/>
      <c r="F3" s="23"/>
      <c r="G3" s="23"/>
      <c r="H3" s="23"/>
      <c r="L3" s="22"/>
      <c r="M3" s="22"/>
      <c r="N3" s="22"/>
      <c r="O3" s="22"/>
      <c r="P3" s="23"/>
      <c r="Q3" s="23"/>
      <c r="R3" s="23"/>
      <c r="S3" s="23"/>
    </row>
    <row r="4" spans="1:19" x14ac:dyDescent="0.25">
      <c r="A4" s="22" t="s">
        <v>2</v>
      </c>
      <c r="B4" s="22"/>
      <c r="C4" s="22"/>
      <c r="D4" s="22"/>
      <c r="E4" s="28"/>
      <c r="F4" s="23"/>
      <c r="G4" s="23"/>
      <c r="H4" s="23"/>
      <c r="L4" s="22" t="s">
        <v>2</v>
      </c>
      <c r="M4" s="22"/>
      <c r="N4" s="22"/>
      <c r="O4" s="22"/>
      <c r="P4" s="24"/>
      <c r="Q4" s="24"/>
      <c r="R4" s="24"/>
      <c r="S4" s="24"/>
    </row>
    <row r="5" spans="1:19" x14ac:dyDescent="0.25">
      <c r="A5" s="22"/>
      <c r="B5" s="22"/>
      <c r="C5" s="22"/>
      <c r="D5" s="22"/>
      <c r="E5" s="23"/>
      <c r="F5" s="23"/>
      <c r="G5" s="23"/>
      <c r="H5" s="23"/>
      <c r="L5" s="22"/>
      <c r="M5" s="22"/>
      <c r="N5" s="22"/>
      <c r="O5" s="22"/>
      <c r="P5" s="24"/>
      <c r="Q5" s="24"/>
      <c r="R5" s="24"/>
      <c r="S5" s="24"/>
    </row>
    <row r="6" spans="1:19" x14ac:dyDescent="0.25">
      <c r="A6" s="26" t="s">
        <v>14</v>
      </c>
      <c r="B6" s="2" t="s">
        <v>3</v>
      </c>
      <c r="C6" s="25" t="s">
        <v>4</v>
      </c>
      <c r="D6" s="25"/>
      <c r="E6" s="2" t="s">
        <v>5</v>
      </c>
      <c r="F6" s="2" t="s">
        <v>6</v>
      </c>
      <c r="G6" s="2" t="s">
        <v>7</v>
      </c>
      <c r="H6" s="17" t="s">
        <v>23</v>
      </c>
      <c r="I6" s="18"/>
      <c r="J6" s="18"/>
      <c r="L6" s="2" t="s">
        <v>3</v>
      </c>
      <c r="M6" s="25" t="s">
        <v>4</v>
      </c>
      <c r="N6" s="25"/>
      <c r="O6" s="2" t="s">
        <v>5</v>
      </c>
      <c r="P6" s="2" t="s">
        <v>7</v>
      </c>
    </row>
    <row r="7" spans="1:19" x14ac:dyDescent="0.25">
      <c r="A7" s="26"/>
      <c r="B7" s="4">
        <v>0</v>
      </c>
      <c r="C7" s="3" t="s">
        <v>10</v>
      </c>
      <c r="D7" s="3">
        <v>2</v>
      </c>
      <c r="E7" s="5">
        <f>(EXP(-0.5*D7))*(4-D7)-2</f>
        <v>-1.2642411176571153</v>
      </c>
      <c r="F7" s="6">
        <f>(EXP(-0.5*D7))*(0.5*D7-3)</f>
        <v>-0.73575888234288467</v>
      </c>
      <c r="G7" s="7"/>
      <c r="H7" s="17"/>
      <c r="I7" s="18"/>
      <c r="J7" s="18"/>
      <c r="L7" s="4"/>
      <c r="M7" s="3" t="s">
        <v>19</v>
      </c>
      <c r="N7" s="3">
        <v>2.5</v>
      </c>
      <c r="O7" s="5">
        <f>0.95*(N7^3)-5.9*(N7^2)+10.9*N7-6</f>
        <v>-0.78125</v>
      </c>
      <c r="P7" s="8"/>
    </row>
    <row r="8" spans="1:19" x14ac:dyDescent="0.25">
      <c r="A8" s="26"/>
      <c r="B8" s="4">
        <v>1</v>
      </c>
      <c r="C8" s="3" t="s">
        <v>8</v>
      </c>
      <c r="D8" s="3">
        <f>D7-(E7/F7)</f>
        <v>0.28171817154095491</v>
      </c>
      <c r="E8" s="5">
        <f>(EXP(-0.5*D8))*(4-D8)-2</f>
        <v>1.2297431105936192</v>
      </c>
      <c r="F8" s="6">
        <f>(EXP(-0.5*D8))*(0.5*D8-3)</f>
        <v>-2.483483258119807</v>
      </c>
      <c r="G8" s="7">
        <f>(ABS((D8-D7)/D7))*100</f>
        <v>85.914091422952254</v>
      </c>
      <c r="H8" s="13" t="s">
        <v>20</v>
      </c>
      <c r="I8" s="19"/>
      <c r="J8" s="19"/>
      <c r="L8" s="4"/>
      <c r="M8" s="3" t="s">
        <v>10</v>
      </c>
      <c r="N8" s="3">
        <v>3.5</v>
      </c>
      <c r="O8" s="5">
        <f>0.95*(N8^3)-5.9*(N8^2)+10.9*N8-6</f>
        <v>0.60624999999998863</v>
      </c>
      <c r="P8" s="8">
        <f>(ABS((N8-N7)/N7)*100)</f>
        <v>40</v>
      </c>
    </row>
    <row r="9" spans="1:19" x14ac:dyDescent="0.25">
      <c r="A9" s="26"/>
      <c r="B9" s="4">
        <v>2</v>
      </c>
      <c r="C9" s="3" t="s">
        <v>9</v>
      </c>
      <c r="D9" s="3">
        <f t="shared" ref="D9:D12" si="0">D8-(E8/F8)</f>
        <v>0.77688684504537464</v>
      </c>
      <c r="E9" s="5">
        <f t="shared" ref="E9:E12" si="1">(EXP(-0.5*D9))*(4-D9)-2</f>
        <v>0.1856303754184494</v>
      </c>
      <c r="F9" s="6">
        <f t="shared" ref="F9:F12" si="2">(EXP(-0.5*D9))*(0.5*D9-3)</f>
        <v>-1.7709267743467156</v>
      </c>
      <c r="G9" s="7">
        <f>(ABS((D9-D8)/D8))*100</f>
        <v>175.76738866219509</v>
      </c>
      <c r="H9" s="13"/>
      <c r="I9" s="19"/>
      <c r="J9" s="19"/>
      <c r="L9" s="4">
        <v>0</v>
      </c>
      <c r="M9" s="3" t="s">
        <v>8</v>
      </c>
      <c r="N9" s="3">
        <f>N8-((O8*(N7-N8))/(O7-O8))</f>
        <v>3.0630630630630677</v>
      </c>
      <c r="O9" s="5">
        <f t="shared" ref="O9:O13" si="3">0.95*(N9^3)-5.9*(N9^2)+10.9*N9-6</f>
        <v>-0.66670030147020398</v>
      </c>
      <c r="P9" s="8">
        <f t="shared" ref="P9:P12" si="4">(ABS((N9-N8)/N8)*100)</f>
        <v>12.48391248391235</v>
      </c>
    </row>
    <row r="10" spans="1:19" x14ac:dyDescent="0.25">
      <c r="A10" s="26"/>
      <c r="B10" s="4">
        <v>3</v>
      </c>
      <c r="C10" s="3" t="s">
        <v>11</v>
      </c>
      <c r="D10" s="3">
        <f t="shared" si="0"/>
        <v>0.88170787892856683</v>
      </c>
      <c r="E10" s="5">
        <f t="shared" si="1"/>
        <v>6.5794683305555601E-3</v>
      </c>
      <c r="F10" s="6">
        <f t="shared" si="2"/>
        <v>-1.6467764218849335</v>
      </c>
      <c r="G10" s="7">
        <f t="shared" ref="G9:G12" si="5">(ABS((D10-D9)/D9))*100</f>
        <v>13.49244546380111</v>
      </c>
      <c r="H10" s="13"/>
      <c r="I10" s="19"/>
      <c r="J10" s="19"/>
      <c r="L10" s="4">
        <v>1</v>
      </c>
      <c r="M10" s="3" t="s">
        <v>9</v>
      </c>
      <c r="N10" s="3">
        <f t="shared" ref="N10:N13" si="6">N9-((O9*(N8-N9))/(O8-O9))</f>
        <v>3.2919062372568102</v>
      </c>
      <c r="O10" s="5">
        <f t="shared" si="3"/>
        <v>-0.16487385473485006</v>
      </c>
      <c r="P10" s="8">
        <f t="shared" si="4"/>
        <v>7.4710565692662865</v>
      </c>
    </row>
    <row r="11" spans="1:19" x14ac:dyDescent="0.25">
      <c r="A11" s="26"/>
      <c r="B11" s="4">
        <v>4</v>
      </c>
      <c r="C11" s="3" t="s">
        <v>12</v>
      </c>
      <c r="D11" s="3">
        <f t="shared" si="0"/>
        <v>0.88570324116664445</v>
      </c>
      <c r="E11" s="5">
        <f t="shared" si="1"/>
        <v>9.1320299566710617E-6</v>
      </c>
      <c r="F11" s="6">
        <f t="shared" si="2"/>
        <v>-1.6422070556644166</v>
      </c>
      <c r="G11" s="7">
        <f t="shared" si="5"/>
        <v>0.45313899689006942</v>
      </c>
      <c r="H11" s="13"/>
      <c r="I11" s="19"/>
      <c r="J11" s="19"/>
      <c r="L11" s="4">
        <v>2</v>
      </c>
      <c r="M11" s="3" t="s">
        <v>11</v>
      </c>
      <c r="N11" s="3">
        <f t="shared" si="6"/>
        <v>3.3670921038139365</v>
      </c>
      <c r="O11" s="5">
        <f t="shared" si="3"/>
        <v>7.6255627024600869E-2</v>
      </c>
      <c r="P11" s="8">
        <f t="shared" si="4"/>
        <v>2.2839613627567878</v>
      </c>
    </row>
    <row r="12" spans="1:19" x14ac:dyDescent="0.25">
      <c r="A12" s="26"/>
      <c r="B12" s="4">
        <v>5</v>
      </c>
      <c r="C12" s="3" t="s">
        <v>13</v>
      </c>
      <c r="D12" s="3">
        <f t="shared" si="0"/>
        <v>0.88570880199402313</v>
      </c>
      <c r="E12" s="5">
        <f t="shared" si="1"/>
        <v>1.766009560810744E-11</v>
      </c>
      <c r="F12" s="6">
        <f t="shared" si="2"/>
        <v>-1.6422007040721571</v>
      </c>
      <c r="G12" s="7">
        <f t="shared" si="5"/>
        <v>6.2784317819097456E-4</v>
      </c>
      <c r="H12" s="13"/>
      <c r="I12" s="19"/>
      <c r="J12" s="19"/>
      <c r="L12" s="4">
        <v>3</v>
      </c>
      <c r="M12" s="3" t="s">
        <v>12</v>
      </c>
      <c r="N12" s="3">
        <f t="shared" si="6"/>
        <v>3.3433150635455005</v>
      </c>
      <c r="O12" s="5">
        <f t="shared" si="3"/>
        <v>-4.403145438182321E-3</v>
      </c>
      <c r="P12" s="8">
        <f t="shared" si="4"/>
        <v>0.70615948525743033</v>
      </c>
    </row>
    <row r="13" spans="1:19" x14ac:dyDescent="0.25">
      <c r="L13" s="4">
        <v>4</v>
      </c>
      <c r="M13" s="3" t="s">
        <v>13</v>
      </c>
      <c r="N13" s="3">
        <f t="shared" si="6"/>
        <v>3.3446130471769742</v>
      </c>
      <c r="O13" s="5">
        <f t="shared" si="3"/>
        <v>-1.0656389318342008E-4</v>
      </c>
      <c r="P13" s="8">
        <f t="shared" ref="P13" si="7">(ABS((N13-N12)/N12)*100)</f>
        <v>3.8823251976056086E-2</v>
      </c>
    </row>
    <row r="14" spans="1:19" ht="15" customHeight="1" x14ac:dyDescent="0.3">
      <c r="A14" s="26" t="s">
        <v>15</v>
      </c>
      <c r="B14" s="2" t="s">
        <v>3</v>
      </c>
      <c r="C14" s="25" t="s">
        <v>4</v>
      </c>
      <c r="D14" s="25"/>
      <c r="E14" s="2" t="s">
        <v>5</v>
      </c>
      <c r="F14" s="2" t="s">
        <v>6</v>
      </c>
      <c r="G14" s="2" t="s">
        <v>7</v>
      </c>
      <c r="H14" s="20" t="s">
        <v>24</v>
      </c>
      <c r="I14" s="21"/>
      <c r="J14" s="21"/>
    </row>
    <row r="15" spans="1:19" ht="15" customHeight="1" x14ac:dyDescent="0.25">
      <c r="A15" s="26"/>
      <c r="B15" s="4">
        <v>0</v>
      </c>
      <c r="C15" s="3" t="s">
        <v>10</v>
      </c>
      <c r="D15" s="3">
        <v>6</v>
      </c>
      <c r="E15" s="5">
        <f>(EXP(-0.5*D15))*(4-D15)-2</f>
        <v>-2.0995741367357277</v>
      </c>
      <c r="F15" s="6">
        <f>(EXP(-0.5*D15))*(0.5*D15-3)</f>
        <v>0</v>
      </c>
      <c r="G15" s="7"/>
      <c r="H15" s="12" t="s">
        <v>21</v>
      </c>
      <c r="I15" s="12"/>
      <c r="J15" s="12"/>
      <c r="K15" s="11"/>
    </row>
    <row r="16" spans="1:19" ht="15" customHeight="1" x14ac:dyDescent="0.25">
      <c r="A16" s="26"/>
      <c r="B16" s="4">
        <v>1</v>
      </c>
      <c r="C16" s="3" t="s">
        <v>8</v>
      </c>
      <c r="D16" s="3" t="e">
        <f>D15-(E15/F15)</f>
        <v>#DIV/0!</v>
      </c>
      <c r="E16" s="5" t="e">
        <f>(EXP(-0.5*D16))*(4-D16)-2</f>
        <v>#DIV/0!</v>
      </c>
      <c r="F16" s="6" t="e">
        <f>(EXP(-0.5*D16))*(0.5*D16-3)</f>
        <v>#DIV/0!</v>
      </c>
      <c r="G16" s="7" t="e">
        <f>(ABS((D16-D15)/D15))*100</f>
        <v>#DIV/0!</v>
      </c>
      <c r="H16" s="12"/>
      <c r="I16" s="12"/>
      <c r="J16" s="12"/>
      <c r="K16" s="11"/>
    </row>
    <row r="17" spans="1:11" x14ac:dyDescent="0.25">
      <c r="H17" s="12"/>
      <c r="I17" s="12"/>
      <c r="J17" s="12"/>
      <c r="K17" s="11"/>
    </row>
    <row r="18" spans="1:11" x14ac:dyDescent="0.25">
      <c r="A18" s="26" t="s">
        <v>16</v>
      </c>
      <c r="B18" s="2" t="s">
        <v>3</v>
      </c>
      <c r="C18" s="25" t="s">
        <v>4</v>
      </c>
      <c r="D18" s="25"/>
      <c r="E18" s="2" t="s">
        <v>5</v>
      </c>
      <c r="F18" s="2" t="s">
        <v>6</v>
      </c>
      <c r="G18" s="2" t="s">
        <v>7</v>
      </c>
      <c r="H18" s="17" t="s">
        <v>25</v>
      </c>
      <c r="I18" s="18"/>
      <c r="J18" s="18"/>
    </row>
    <row r="19" spans="1:11" x14ac:dyDescent="0.25">
      <c r="A19" s="26"/>
      <c r="B19" s="4">
        <v>0</v>
      </c>
      <c r="C19" s="3" t="s">
        <v>10</v>
      </c>
      <c r="D19" s="3">
        <v>8</v>
      </c>
      <c r="E19" s="5">
        <f>(EXP(-0.5*D19))*(4-D19)-2</f>
        <v>-2.0732625555549369</v>
      </c>
      <c r="F19" s="6">
        <f>(EXP(-0.5*D19))*(0.5*D19-3)</f>
        <v>1.8315638888734179E-2</v>
      </c>
      <c r="G19" s="7"/>
      <c r="H19" s="17"/>
      <c r="I19" s="18"/>
      <c r="J19" s="18"/>
    </row>
    <row r="20" spans="1:11" ht="15" customHeight="1" x14ac:dyDescent="0.25">
      <c r="A20" s="26"/>
      <c r="B20" s="4">
        <v>1</v>
      </c>
      <c r="C20" s="3" t="s">
        <v>8</v>
      </c>
      <c r="D20" s="3">
        <f>D19-(E19/F19)</f>
        <v>121.1963000662885</v>
      </c>
      <c r="E20" s="5">
        <f>(EXP(-0.5*D20))*(4-D20)-2</f>
        <v>-2</v>
      </c>
      <c r="F20" s="6">
        <f>(EXP(-0.5*D20))*(0.5*D20-3)</f>
        <v>2.7731053060621527E-25</v>
      </c>
      <c r="G20" s="7">
        <f>(ABS((D20-D19)/D19))*100</f>
        <v>1414.9537508286062</v>
      </c>
      <c r="H20" s="13" t="s">
        <v>22</v>
      </c>
      <c r="I20" s="12"/>
      <c r="J20" s="12"/>
    </row>
    <row r="21" spans="1:11" x14ac:dyDescent="0.25">
      <c r="A21" s="26"/>
      <c r="B21" s="4">
        <v>2</v>
      </c>
      <c r="C21" s="3" t="s">
        <v>9</v>
      </c>
      <c r="D21" s="3">
        <f t="shared" ref="D21:D22" si="8">D20-(E20/F20)</f>
        <v>7.2121314528802628E+24</v>
      </c>
      <c r="E21" s="5">
        <f t="shared" ref="E21:E22" si="9">(EXP(-0.5*D21))*(4-D21)-2</f>
        <v>-2</v>
      </c>
      <c r="F21" s="6">
        <f t="shared" ref="F21:F22" si="10">(EXP(-0.5*D21))*(0.5*D21-3)</f>
        <v>0</v>
      </c>
      <c r="G21" s="7">
        <f t="shared" ref="G21:G22" si="11">(ABS((D21-D20)/D20))*100</f>
        <v>5.9507851716063747E+24</v>
      </c>
      <c r="H21" s="13"/>
      <c r="I21" s="12"/>
      <c r="J21" s="12"/>
    </row>
    <row r="22" spans="1:11" x14ac:dyDescent="0.25">
      <c r="A22" s="26"/>
      <c r="B22" s="4">
        <v>3</v>
      </c>
      <c r="C22" s="3" t="s">
        <v>11</v>
      </c>
      <c r="D22" s="3" t="e">
        <f t="shared" si="8"/>
        <v>#DIV/0!</v>
      </c>
      <c r="E22" s="5" t="e">
        <f t="shared" si="9"/>
        <v>#DIV/0!</v>
      </c>
      <c r="F22" s="6" t="e">
        <f t="shared" si="10"/>
        <v>#DIV/0!</v>
      </c>
      <c r="G22" s="7" t="e">
        <f t="shared" si="11"/>
        <v>#DIV/0!</v>
      </c>
      <c r="H22" s="9"/>
      <c r="I22" s="10"/>
      <c r="J22" s="10"/>
    </row>
  </sheetData>
  <mergeCells count="23">
    <mergeCell ref="A18:A22"/>
    <mergeCell ref="E2:H3"/>
    <mergeCell ref="H18:J19"/>
    <mergeCell ref="A2:D3"/>
    <mergeCell ref="A4:D5"/>
    <mergeCell ref="E4:H5"/>
    <mergeCell ref="C6:D6"/>
    <mergeCell ref="H15:J17"/>
    <mergeCell ref="H20:J21"/>
    <mergeCell ref="L1:S1"/>
    <mergeCell ref="H6:J7"/>
    <mergeCell ref="H8:J12"/>
    <mergeCell ref="H14:J14"/>
    <mergeCell ref="L2:O3"/>
    <mergeCell ref="P2:S3"/>
    <mergeCell ref="L4:O5"/>
    <mergeCell ref="P4:S5"/>
    <mergeCell ref="M6:N6"/>
    <mergeCell ref="A1:H1"/>
    <mergeCell ref="A6:A12"/>
    <mergeCell ref="C14:D14"/>
    <mergeCell ref="A14:A16"/>
    <mergeCell ref="C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2019-03-06T05:45:39Z</dcterms:modified>
</cp:coreProperties>
</file>